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90" windowWidth="23655" windowHeight="892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21" i="1" l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M18" i="1"/>
  <c r="L18" i="1"/>
  <c r="I18" i="1"/>
  <c r="H18" i="1"/>
  <c r="E18" i="1"/>
  <c r="D18" i="1"/>
  <c r="N18" i="1"/>
  <c r="A18" i="1"/>
  <c r="K16" i="1"/>
  <c r="G16" i="1"/>
  <c r="C16" i="1"/>
  <c r="L16" i="1"/>
  <c r="A16" i="1"/>
  <c r="M14" i="1"/>
  <c r="L14" i="1"/>
  <c r="I14" i="1"/>
  <c r="H14" i="1"/>
  <c r="E14" i="1"/>
  <c r="D14" i="1"/>
  <c r="N14" i="1"/>
  <c r="A14" i="1"/>
  <c r="K12" i="1"/>
  <c r="G12" i="1"/>
  <c r="C12" i="1"/>
  <c r="L12" i="1"/>
  <c r="A12" i="1"/>
  <c r="L20" i="1" l="1"/>
  <c r="L22" i="1" s="1"/>
  <c r="J12" i="1"/>
  <c r="F16" i="1"/>
  <c r="N16" i="1"/>
  <c r="E12" i="1"/>
  <c r="I12" i="1"/>
  <c r="M12" i="1"/>
  <c r="C14" i="1"/>
  <c r="G14" i="1"/>
  <c r="K14" i="1"/>
  <c r="E16" i="1"/>
  <c r="I16" i="1"/>
  <c r="M16" i="1"/>
  <c r="C18" i="1"/>
  <c r="G18" i="1"/>
  <c r="K18" i="1"/>
  <c r="B20" i="1"/>
  <c r="B22" i="1" s="1"/>
  <c r="F12" i="1"/>
  <c r="N12" i="1"/>
  <c r="J16" i="1"/>
  <c r="D12" i="1"/>
  <c r="H12" i="1"/>
  <c r="F14" i="1"/>
  <c r="J14" i="1"/>
  <c r="D16" i="1"/>
  <c r="H16" i="1"/>
  <c r="F18" i="1"/>
  <c r="J18" i="1"/>
  <c r="H20" i="1" l="1"/>
  <c r="H22" i="1" s="1"/>
  <c r="J20" i="1"/>
  <c r="J22" i="1" s="1"/>
  <c r="E20" i="1"/>
  <c r="E22" i="1" s="1"/>
  <c r="F20" i="1"/>
  <c r="F22" i="1" s="1"/>
  <c r="C20" i="1"/>
  <c r="C22" i="1" s="1"/>
  <c r="M20" i="1"/>
  <c r="M22" i="1" s="1"/>
  <c r="D20" i="1"/>
  <c r="D22" i="1" s="1"/>
  <c r="I20" i="1"/>
  <c r="I22" i="1" s="1"/>
  <c r="N20" i="1"/>
  <c r="N22" i="1" s="1"/>
  <c r="G20" i="1"/>
  <c r="G22" i="1" s="1"/>
  <c r="K20" i="1"/>
  <c r="K22" i="1" s="1"/>
</calcChain>
</file>

<file path=xl/sharedStrings.xml><?xml version="1.0" encoding="utf-8"?>
<sst xmlns="http://schemas.openxmlformats.org/spreadsheetml/2006/main" count="30" uniqueCount="30">
  <si>
    <t>PREFEITURA MUNICIPAL DE SANTO ANTÔNIO DE PÁDUA</t>
  </si>
  <si>
    <t>SECRETÁRIA MUNICIPAL DE OBRAS</t>
  </si>
  <si>
    <t>OBRA:</t>
  </si>
  <si>
    <t>LOCAL:</t>
  </si>
  <si>
    <t>SEDE E DISTRITOS DE SANTO ANTÔNIO DE PÁDUA</t>
  </si>
  <si>
    <t>DATA:</t>
  </si>
  <si>
    <t>MÊS/ANO DE REF.:</t>
  </si>
  <si>
    <t>CRONOGRAMA FÍSICO-FINANCEIRO</t>
  </si>
  <si>
    <t>ETAPAS</t>
  </si>
  <si>
    <t>TOTAL (R$)</t>
  </si>
  <si>
    <t>PERÍODO</t>
  </si>
  <si>
    <t>item</t>
  </si>
  <si>
    <t>%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</si>
  <si>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</si>
  <si>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</si>
  <si>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</si>
  <si>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</si>
  <si>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</si>
  <si>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</si>
  <si>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</si>
  <si>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</si>
  <si>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</si>
  <si>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</si>
  <si>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</si>
  <si>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</si>
  <si>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Total dos serviços</t>
  </si>
  <si>
    <t>Total do orçamento/etapa (R$)</t>
  </si>
  <si>
    <t>BDI (23,6%)</t>
  </si>
  <si>
    <t>APÊNDICE I.I. MODELO DE PROPOSTA DE PREÇOS - CRONOGRAMA FÍSICO-FINANCEIRO</t>
  </si>
  <si>
    <t xml:space="preserve">Serviços de coleta e transporte de lixo urbano, serviços de remoção, desobstrução e limpeza de vias, varrição, pintura, poda de árvores, capinação, roçado de vegetação, limpeza, manutenção e conservação de praças e áreas urbanizadas, limpeza das margens de rios e riachos da sede e de todos os Distritos do Município de Santo Antônio de Pádua – RJ.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</si>
</sst>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 &quot;R$&quot;\ * #,##0.00_ ;_ &quot;R$&quot;\ * \-#,##0.00_ ;_ &quot;R$&quot;\ * &quot;-&quot;??_ ;_ @_ "/>
    <numFmt numFmtId="165" formatCode="_ * #,##0.00_ ;_ * \-#,##0.00_ ;_ * &quot;-&quot;??_ ;_ @_ "/>
    <numFmt numFmtId="166" formatCode="_(* #,##0.00_);_(* \(#,##0.00\);_(* &quot;-&quot;??_);_(@_)"/>
    <numFmt numFmtId="167" formatCode="mmmm\-yy"/>
    <numFmt numFmtId="168" formatCode="_(&quot;R$ &quot;* #,##0.00_);_(&quot;R$ &quot;* \(#,##0.00\);_(&quot;R$ 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 Black"/>
      <family val="2"/>
    </font>
    <font>
      <b/>
      <sz val="16"/>
      <name val="Arial Black"/>
      <family val="2"/>
    </font>
    <font>
      <b/>
      <sz val="10"/>
      <name val="Arial"/>
      <family val="2"/>
    </font>
    <font>
      <sz val="8"/>
      <color indexed="8"/>
      <name val="Calibri"/>
      <family val="2"/>
    </font>
    <font>
      <b/>
      <sz val="14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8">
    <xf numFmtId="0" fontId="0" fillId="0" borderId="0" xfId="0"/>
    <xf numFmtId="0" fontId="4" fillId="0" borderId="4" xfId="0" applyFont="1" applyFill="1" applyBorder="1" applyAlignment="1">
      <alignment vertical="center"/>
    </xf>
    <xf numFmtId="0" fontId="5" fillId="0" borderId="0" xfId="0" applyFont="1" applyFill="1" applyBorder="1"/>
    <xf numFmtId="0" fontId="0" fillId="0" borderId="0" xfId="0" applyBorder="1"/>
    <xf numFmtId="0" fontId="0" fillId="0" borderId="5" xfId="0" applyBorder="1"/>
    <xf numFmtId="0" fontId="4" fillId="0" borderId="0" xfId="0" applyFont="1" applyFill="1" applyBorder="1" applyAlignment="1">
      <alignment horizontal="left" vertical="center"/>
    </xf>
    <xf numFmtId="17" fontId="4" fillId="0" borderId="0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/>
    </xf>
    <xf numFmtId="17" fontId="4" fillId="0" borderId="7" xfId="0" applyNumberFormat="1" applyFont="1" applyFill="1" applyBorder="1" applyAlignment="1">
      <alignment horizontal="left" vertical="center"/>
    </xf>
    <xf numFmtId="0" fontId="5" fillId="0" borderId="7" xfId="0" applyFont="1" applyFill="1" applyBorder="1"/>
    <xf numFmtId="0" fontId="0" fillId="0" borderId="7" xfId="0" applyBorder="1"/>
    <xf numFmtId="0" fontId="0" fillId="0" borderId="8" xfId="0" applyBorder="1"/>
    <xf numFmtId="0" fontId="7" fillId="0" borderId="12" xfId="0" applyFont="1" applyBorder="1" applyAlignment="1">
      <alignment horizontal="center"/>
    </xf>
    <xf numFmtId="166" fontId="7" fillId="0" borderId="13" xfId="1" applyNumberFormat="1" applyFont="1" applyBorder="1" applyAlignment="1">
      <alignment horizontal="center"/>
    </xf>
    <xf numFmtId="0" fontId="7" fillId="0" borderId="12" xfId="0" applyFont="1" applyBorder="1" applyAlignment="1"/>
    <xf numFmtId="49" fontId="7" fillId="0" borderId="13" xfId="0" applyNumberFormat="1" applyFont="1" applyBorder="1" applyAlignment="1">
      <alignment horizontal="center"/>
    </xf>
    <xf numFmtId="49" fontId="7" fillId="0" borderId="14" xfId="0" applyNumberFormat="1" applyFont="1" applyBorder="1" applyAlignment="1">
      <alignment horizontal="center"/>
    </xf>
    <xf numFmtId="44" fontId="8" fillId="0" borderId="13" xfId="2" applyNumberFormat="1" applyFont="1" applyBorder="1" applyAlignment="1">
      <alignment horizontal="left" vertical="center" wrapText="1"/>
    </xf>
    <xf numFmtId="44" fontId="8" fillId="0" borderId="13" xfId="2" applyNumberFormat="1" applyFont="1" applyBorder="1" applyAlignment="1">
      <alignment horizontal="left" vertical="center"/>
    </xf>
    <xf numFmtId="44" fontId="8" fillId="0" borderId="14" xfId="2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0" fontId="8" fillId="0" borderId="13" xfId="3" applyNumberFormat="1" applyFont="1" applyBorder="1" applyAlignment="1">
      <alignment horizontal="center" vertical="center" wrapText="1"/>
    </xf>
    <xf numFmtId="10" fontId="8" fillId="0" borderId="13" xfId="3" applyNumberFormat="1" applyFont="1" applyFill="1" applyBorder="1" applyAlignment="1">
      <alignment horizontal="center" vertical="center"/>
    </xf>
    <xf numFmtId="10" fontId="8" fillId="0" borderId="14" xfId="3" applyNumberFormat="1" applyFont="1" applyFill="1" applyBorder="1" applyAlignment="1">
      <alignment horizontal="center" vertical="center"/>
    </xf>
    <xf numFmtId="43" fontId="7" fillId="0" borderId="9" xfId="0" applyNumberFormat="1" applyFont="1" applyBorder="1" applyAlignment="1">
      <alignment horizontal="left" vertical="top" wrapText="1"/>
    </xf>
    <xf numFmtId="168" fontId="7" fillId="0" borderId="10" xfId="2" applyNumberFormat="1" applyFont="1" applyBorder="1"/>
    <xf numFmtId="168" fontId="8" fillId="0" borderId="10" xfId="2" applyNumberFormat="1" applyFont="1" applyBorder="1"/>
    <xf numFmtId="168" fontId="8" fillId="0" borderId="11" xfId="2" applyNumberFormat="1" applyFont="1" applyBorder="1"/>
    <xf numFmtId="43" fontId="7" fillId="0" borderId="12" xfId="0" applyNumberFormat="1" applyFont="1" applyBorder="1" applyAlignment="1">
      <alignment horizontal="left" vertical="top" wrapText="1"/>
    </xf>
    <xf numFmtId="44" fontId="10" fillId="0" borderId="13" xfId="2" applyNumberFormat="1" applyFont="1" applyBorder="1"/>
    <xf numFmtId="43" fontId="8" fillId="0" borderId="13" xfId="1" applyNumberFormat="1" applyFont="1" applyBorder="1"/>
    <xf numFmtId="43" fontId="8" fillId="0" borderId="14" xfId="1" applyNumberFormat="1" applyFont="1" applyBorder="1"/>
    <xf numFmtId="0" fontId="7" fillId="0" borderId="15" xfId="0" applyFont="1" applyBorder="1" applyAlignment="1"/>
    <xf numFmtId="44" fontId="7" fillId="0" borderId="16" xfId="2" applyNumberFormat="1" applyFont="1" applyBorder="1"/>
    <xf numFmtId="43" fontId="8" fillId="0" borderId="16" xfId="3" applyNumberFormat="1" applyFont="1" applyBorder="1"/>
    <xf numFmtId="43" fontId="8" fillId="0" borderId="17" xfId="3" applyNumberFormat="1" applyFont="1" applyBorder="1"/>
    <xf numFmtId="0" fontId="11" fillId="0" borderId="0" xfId="0" applyFont="1" applyBorder="1" applyAlignment="1">
      <alignment vertical="center" wrapText="1"/>
    </xf>
    <xf numFmtId="0" fontId="0" fillId="0" borderId="0" xfId="0" applyAlignment="1"/>
    <xf numFmtId="0" fontId="0" fillId="0" borderId="5" xfId="0" applyBorder="1" applyAlignment="1"/>
    <xf numFmtId="0" fontId="4" fillId="0" borderId="0" xfId="0" applyFont="1" applyFill="1" applyBorder="1" applyAlignment="1">
      <alignment horizontal="left" wrapText="1"/>
    </xf>
    <xf numFmtId="43" fontId="7" fillId="0" borderId="12" xfId="0" applyNumberFormat="1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7" fontId="7" fillId="0" borderId="13" xfId="0" applyNumberFormat="1" applyFont="1" applyBorder="1" applyAlignment="1">
      <alignment horizontal="center"/>
    </xf>
    <xf numFmtId="167" fontId="7" fillId="0" borderId="14" xfId="0" applyNumberFormat="1" applyFont="1" applyBorder="1" applyAlignment="1">
      <alignment horizontal="center"/>
    </xf>
  </cellXfs>
  <cellStyles count="4">
    <cellStyle name="Moeda" xfId="2" builtinId="4"/>
    <cellStyle name="Normal" xfId="0" builtinId="0"/>
    <cellStyle name="Porcentagem 2" xfId="3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CE%20RJ%2036706-2018\ARQUIVOS%20EDIT&#193;VEIS\PLANILHA%20DE%20CUSTO%20-%20REVIS&#195;O%20TCE%20NOV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CRONOGRAMA"/>
      <sheetName val="Dimensionamento"/>
      <sheetName val="Metodologia de cálculo"/>
      <sheetName val="COMPOSIÇÃO COMPACTADOR"/>
      <sheetName val="COMPOSIÇÃO MOTORISTA"/>
      <sheetName val="COMPOSIÇÃO GARI COLETOR"/>
      <sheetName val="COMPOSIÇÃO ENCARREGADO"/>
      <sheetName val="METRAGENS ARRUAMENTOS"/>
      <sheetName val="RELAÇÃO DE ARVORES"/>
      <sheetName val="Boletim-ONERADO"/>
      <sheetName val="Catálogo-ONERADO"/>
      <sheetName val="BDI"/>
    </sheetNames>
    <sheetDataSet>
      <sheetData sheetId="0">
        <row r="11">
          <cell r="A11" t="str">
            <v>ADMINISTRAÇÃO</v>
          </cell>
        </row>
        <row r="14">
          <cell r="A14" t="str">
            <v>COLETA REGULAR DE RESÍDUOS SÓLIDOS URBANOS</v>
          </cell>
        </row>
        <row r="19">
          <cell r="A19" t="str">
            <v>SERVIÇOS DE REMOÇÃO, DESOBSTRUÇÃO E LIMPEZA DE VIAS</v>
          </cell>
        </row>
        <row r="25">
          <cell r="A25" t="str">
            <v>VARRIÇÃO, PINTURA, PODA DE ÁRVORES, CAPINAÇÃO, LIMPEZA, MANUTENÇÃO E CONSERVAÇÃO DE PRAÇAS E ÁREAS URBANIZADAS, LIMPEZA DAS MARGENS DE RIOS E RIACHOS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view="pageBreakPreview" zoomScale="85" zoomScaleSheetLayoutView="85" workbookViewId="0">
      <selection activeCell="O4" sqref="O4"/>
    </sheetView>
  </sheetViews>
  <sheetFormatPr defaultRowHeight="15" x14ac:dyDescent="0.25"/>
  <cols>
    <col min="1" max="1" width="33.85546875" customWidth="1"/>
    <col min="2" max="2" width="17.140625" customWidth="1"/>
    <col min="3" max="14" width="12.140625" bestFit="1" customWidth="1"/>
  </cols>
  <sheetData>
    <row r="1" spans="1:15" ht="31.5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</row>
    <row r="2" spans="1:15" ht="31.5" customHeight="1" x14ac:dyDescent="0.25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</row>
    <row r="3" spans="1:15" ht="31.5" customHeight="1" x14ac:dyDescent="0.25">
      <c r="A3" s="43" t="s">
        <v>28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36"/>
    </row>
    <row r="4" spans="1:15" ht="40.5" customHeight="1" x14ac:dyDescent="0.25">
      <c r="A4" s="1" t="s">
        <v>2</v>
      </c>
      <c r="B4" s="39" t="s">
        <v>29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7"/>
      <c r="N4" s="38"/>
    </row>
    <row r="5" spans="1:15" x14ac:dyDescent="0.25">
      <c r="A5" s="1" t="s">
        <v>3</v>
      </c>
      <c r="B5" s="5" t="s">
        <v>4</v>
      </c>
      <c r="C5" s="2"/>
      <c r="D5" s="2"/>
      <c r="E5" s="2"/>
      <c r="F5" s="3"/>
      <c r="G5" s="3"/>
      <c r="H5" s="3"/>
      <c r="I5" s="3"/>
      <c r="J5" s="3"/>
      <c r="K5" s="3"/>
      <c r="L5" s="3"/>
      <c r="M5" s="3"/>
      <c r="N5" s="4"/>
    </row>
    <row r="6" spans="1:15" x14ac:dyDescent="0.25">
      <c r="A6" s="1" t="s">
        <v>5</v>
      </c>
      <c r="B6" s="6">
        <v>43405</v>
      </c>
      <c r="C6" s="2"/>
      <c r="D6" s="2"/>
      <c r="E6" s="2"/>
      <c r="F6" s="3"/>
      <c r="G6" s="3"/>
      <c r="H6" s="3"/>
      <c r="I6" s="3"/>
      <c r="J6" s="3"/>
      <c r="K6" s="3"/>
      <c r="L6" s="3"/>
      <c r="M6" s="3"/>
      <c r="N6" s="4"/>
    </row>
    <row r="7" spans="1:15" ht="15.75" thickBot="1" x14ac:dyDescent="0.3">
      <c r="A7" s="7" t="s">
        <v>6</v>
      </c>
      <c r="B7" s="8">
        <v>43160</v>
      </c>
      <c r="C7" s="9"/>
      <c r="D7" s="9"/>
      <c r="E7" s="9"/>
      <c r="F7" s="10"/>
      <c r="G7" s="10"/>
      <c r="H7" s="10"/>
      <c r="I7" s="10"/>
      <c r="J7" s="10"/>
      <c r="K7" s="10"/>
      <c r="L7" s="10"/>
      <c r="M7" s="10"/>
      <c r="N7" s="11"/>
    </row>
    <row r="8" spans="1:15" ht="12.75" customHeight="1" x14ac:dyDescent="0.25">
      <c r="A8" s="50" t="s">
        <v>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2"/>
    </row>
    <row r="9" spans="1:15" x14ac:dyDescent="0.25">
      <c r="A9" s="53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5" x14ac:dyDescent="0.25">
      <c r="A10" s="12" t="s">
        <v>8</v>
      </c>
      <c r="B10" s="13" t="s">
        <v>9</v>
      </c>
      <c r="C10" s="56" t="s">
        <v>10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7"/>
    </row>
    <row r="11" spans="1:15" x14ac:dyDescent="0.25">
      <c r="A11" s="14" t="s">
        <v>11</v>
      </c>
      <c r="B11" s="13" t="s">
        <v>12</v>
      </c>
      <c r="C11" s="15" t="s">
        <v>13</v>
      </c>
      <c r="D11" s="15" t="s">
        <v>14</v>
      </c>
      <c r="E11" s="15" t="s">
        <v>15</v>
      </c>
      <c r="F11" s="15" t="s">
        <v>16</v>
      </c>
      <c r="G11" s="15" t="s">
        <v>17</v>
      </c>
      <c r="H11" s="15" t="s">
        <v>18</v>
      </c>
      <c r="I11" s="15" t="s">
        <v>19</v>
      </c>
      <c r="J11" s="15" t="s">
        <v>20</v>
      </c>
      <c r="K11" s="15" t="s">
        <v>21</v>
      </c>
      <c r="L11" s="15" t="s">
        <v>22</v>
      </c>
      <c r="M11" s="15" t="s">
        <v>23</v>
      </c>
      <c r="N11" s="16" t="s">
        <v>24</v>
      </c>
    </row>
    <row r="12" spans="1:15" s="20" customFormat="1" ht="27.75" customHeight="1" x14ac:dyDescent="0.25">
      <c r="A12" s="40" t="str">
        <f>[1]PLANILHA!A11</f>
        <v>ADMINISTRAÇÃO</v>
      </c>
      <c r="B12" s="17"/>
      <c r="C12" s="18">
        <f t="shared" ref="C12:N12" si="0">ROUND($B$12/12,2)</f>
        <v>0</v>
      </c>
      <c r="D12" s="18">
        <f t="shared" si="0"/>
        <v>0</v>
      </c>
      <c r="E12" s="18">
        <f t="shared" si="0"/>
        <v>0</v>
      </c>
      <c r="F12" s="18">
        <f t="shared" si="0"/>
        <v>0</v>
      </c>
      <c r="G12" s="18">
        <f t="shared" si="0"/>
        <v>0</v>
      </c>
      <c r="H12" s="18">
        <f t="shared" si="0"/>
        <v>0</v>
      </c>
      <c r="I12" s="18">
        <f t="shared" si="0"/>
        <v>0</v>
      </c>
      <c r="J12" s="18">
        <f t="shared" si="0"/>
        <v>0</v>
      </c>
      <c r="K12" s="18">
        <f t="shared" si="0"/>
        <v>0</v>
      </c>
      <c r="L12" s="18">
        <f t="shared" si="0"/>
        <v>0</v>
      </c>
      <c r="M12" s="18">
        <f t="shared" si="0"/>
        <v>0</v>
      </c>
      <c r="N12" s="19">
        <f t="shared" si="0"/>
        <v>0</v>
      </c>
    </row>
    <row r="13" spans="1:15" s="20" customFormat="1" ht="27.75" customHeight="1" x14ac:dyDescent="0.25">
      <c r="A13" s="41"/>
      <c r="B13" s="21">
        <v>1</v>
      </c>
      <c r="C13" s="22">
        <v>8.3333000000000004E-2</v>
      </c>
      <c r="D13" s="22">
        <v>8.3333000000000004E-2</v>
      </c>
      <c r="E13" s="22">
        <v>8.3333000000000004E-2</v>
      </c>
      <c r="F13" s="22">
        <v>8.3333000000000004E-2</v>
      </c>
      <c r="G13" s="22">
        <v>8.3333000000000004E-2</v>
      </c>
      <c r="H13" s="22">
        <v>8.3333000000000004E-2</v>
      </c>
      <c r="I13" s="22">
        <v>8.3333000000000004E-2</v>
      </c>
      <c r="J13" s="22">
        <v>8.3333000000000004E-2</v>
      </c>
      <c r="K13" s="22">
        <v>8.3333000000000004E-2</v>
      </c>
      <c r="L13" s="22">
        <v>8.3333000000000004E-2</v>
      </c>
      <c r="M13" s="22">
        <v>8.3333000000000004E-2</v>
      </c>
      <c r="N13" s="23">
        <v>8.3333000000000004E-2</v>
      </c>
    </row>
    <row r="14" spans="1:15" s="20" customFormat="1" ht="27.75" customHeight="1" x14ac:dyDescent="0.25">
      <c r="A14" s="40" t="str">
        <f>[1]PLANILHA!A14</f>
        <v>COLETA REGULAR DE RESÍDUOS SÓLIDOS URBANOS</v>
      </c>
      <c r="B14" s="17"/>
      <c r="C14" s="18">
        <f>ROUNDDOWN($B$14/12,2)</f>
        <v>0</v>
      </c>
      <c r="D14" s="18">
        <f t="shared" ref="D14:N14" si="1">ROUND($B$14/12,2)</f>
        <v>0</v>
      </c>
      <c r="E14" s="18">
        <f t="shared" si="1"/>
        <v>0</v>
      </c>
      <c r="F14" s="18">
        <f t="shared" si="1"/>
        <v>0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  <c r="N14" s="19">
        <f t="shared" si="1"/>
        <v>0</v>
      </c>
    </row>
    <row r="15" spans="1:15" s="20" customFormat="1" ht="27.75" customHeight="1" x14ac:dyDescent="0.25">
      <c r="A15" s="41"/>
      <c r="B15" s="21">
        <v>1</v>
      </c>
      <c r="C15" s="22">
        <v>8.3333000000000004E-2</v>
      </c>
      <c r="D15" s="22">
        <v>8.3333000000000004E-2</v>
      </c>
      <c r="E15" s="22">
        <v>8.3333000000000004E-2</v>
      </c>
      <c r="F15" s="22">
        <v>8.3333000000000004E-2</v>
      </c>
      <c r="G15" s="22">
        <v>8.3333000000000004E-2</v>
      </c>
      <c r="H15" s="22">
        <v>8.3333000000000004E-2</v>
      </c>
      <c r="I15" s="22">
        <v>8.3333000000000004E-2</v>
      </c>
      <c r="J15" s="22">
        <v>8.3333000000000004E-2</v>
      </c>
      <c r="K15" s="22">
        <v>8.3333000000000004E-2</v>
      </c>
      <c r="L15" s="22">
        <v>8.3333000000000004E-2</v>
      </c>
      <c r="M15" s="22">
        <v>8.3333000000000004E-2</v>
      </c>
      <c r="N15" s="23">
        <v>8.3333000000000004E-2</v>
      </c>
    </row>
    <row r="16" spans="1:15" s="20" customFormat="1" ht="27.75" customHeight="1" x14ac:dyDescent="0.25">
      <c r="A16" s="40" t="str">
        <f>[1]PLANILHA!A19</f>
        <v>SERVIÇOS DE REMOÇÃO, DESOBSTRUÇÃO E LIMPEZA DE VIAS</v>
      </c>
      <c r="B16" s="17"/>
      <c r="C16" s="18">
        <f>ROUNDDOWN($B$16/12,2)</f>
        <v>0</v>
      </c>
      <c r="D16" s="18">
        <f t="shared" ref="D16:N16" si="2">ROUND($B$16/12,2)</f>
        <v>0</v>
      </c>
      <c r="E16" s="18">
        <f t="shared" si="2"/>
        <v>0</v>
      </c>
      <c r="F16" s="18">
        <f t="shared" si="2"/>
        <v>0</v>
      </c>
      <c r="G16" s="18">
        <f t="shared" si="2"/>
        <v>0</v>
      </c>
      <c r="H16" s="18">
        <f t="shared" si="2"/>
        <v>0</v>
      </c>
      <c r="I16" s="18">
        <f t="shared" si="2"/>
        <v>0</v>
      </c>
      <c r="J16" s="18">
        <f t="shared" si="2"/>
        <v>0</v>
      </c>
      <c r="K16" s="18">
        <f t="shared" si="2"/>
        <v>0</v>
      </c>
      <c r="L16" s="18">
        <f t="shared" si="2"/>
        <v>0</v>
      </c>
      <c r="M16" s="18">
        <f t="shared" si="2"/>
        <v>0</v>
      </c>
      <c r="N16" s="19">
        <f t="shared" si="2"/>
        <v>0</v>
      </c>
    </row>
    <row r="17" spans="1:14" s="20" customFormat="1" ht="27.75" customHeight="1" x14ac:dyDescent="0.25">
      <c r="A17" s="41"/>
      <c r="B17" s="21">
        <v>1</v>
      </c>
      <c r="C17" s="22">
        <v>8.3333000000000004E-2</v>
      </c>
      <c r="D17" s="22">
        <v>8.3333000000000004E-2</v>
      </c>
      <c r="E17" s="22">
        <v>8.3333000000000004E-2</v>
      </c>
      <c r="F17" s="22">
        <v>8.3333000000000004E-2</v>
      </c>
      <c r="G17" s="22">
        <v>8.3333000000000004E-2</v>
      </c>
      <c r="H17" s="22">
        <v>8.3333000000000004E-2</v>
      </c>
      <c r="I17" s="22">
        <v>8.3333000000000004E-2</v>
      </c>
      <c r="J17" s="22">
        <v>8.3333000000000004E-2</v>
      </c>
      <c r="K17" s="22">
        <v>8.3333000000000004E-2</v>
      </c>
      <c r="L17" s="22">
        <v>8.3333000000000004E-2</v>
      </c>
      <c r="M17" s="22">
        <v>8.3333000000000004E-2</v>
      </c>
      <c r="N17" s="23">
        <v>8.3333000000000004E-2</v>
      </c>
    </row>
    <row r="18" spans="1:14" s="20" customFormat="1" ht="27.75" customHeight="1" x14ac:dyDescent="0.25">
      <c r="A18" s="40" t="str">
        <f>[1]PLANILHA!A25</f>
        <v>VARRIÇÃO, PINTURA, PODA DE ÁRVORES, CAPINAÇÃO, LIMPEZA, MANUTENÇÃO E CONSERVAÇÃO DE PRAÇAS E ÁREAS URBANIZADAS, LIMPEZA DAS MARGENS DE RIOS E RIACHOS</v>
      </c>
      <c r="B18" s="17"/>
      <c r="C18" s="18">
        <f>ROUNDDOWN($B$18/12,2)</f>
        <v>0</v>
      </c>
      <c r="D18" s="18">
        <f t="shared" ref="D18:N18" si="3">ROUND($B$18/12,2)</f>
        <v>0</v>
      </c>
      <c r="E18" s="18">
        <f t="shared" si="3"/>
        <v>0</v>
      </c>
      <c r="F18" s="18">
        <f t="shared" si="3"/>
        <v>0</v>
      </c>
      <c r="G18" s="18">
        <f t="shared" si="3"/>
        <v>0</v>
      </c>
      <c r="H18" s="18">
        <f t="shared" si="3"/>
        <v>0</v>
      </c>
      <c r="I18" s="18">
        <f t="shared" si="3"/>
        <v>0</v>
      </c>
      <c r="J18" s="18">
        <f t="shared" si="3"/>
        <v>0</v>
      </c>
      <c r="K18" s="18">
        <f t="shared" si="3"/>
        <v>0</v>
      </c>
      <c r="L18" s="18">
        <f t="shared" si="3"/>
        <v>0</v>
      </c>
      <c r="M18" s="18">
        <f t="shared" si="3"/>
        <v>0</v>
      </c>
      <c r="N18" s="19">
        <f t="shared" si="3"/>
        <v>0</v>
      </c>
    </row>
    <row r="19" spans="1:14" s="20" customFormat="1" ht="31.5" customHeight="1" thickBot="1" x14ac:dyDescent="0.3">
      <c r="A19" s="42"/>
      <c r="B19" s="21">
        <v>1</v>
      </c>
      <c r="C19" s="22">
        <v>8.3333000000000004E-2</v>
      </c>
      <c r="D19" s="22">
        <v>8.3333000000000004E-2</v>
      </c>
      <c r="E19" s="22">
        <v>8.3333000000000004E-2</v>
      </c>
      <c r="F19" s="22">
        <v>8.3333000000000004E-2</v>
      </c>
      <c r="G19" s="22">
        <v>8.3333000000000004E-2</v>
      </c>
      <c r="H19" s="22">
        <v>8.3333000000000004E-2</v>
      </c>
      <c r="I19" s="22">
        <v>8.3333000000000004E-2</v>
      </c>
      <c r="J19" s="22">
        <v>8.3333000000000004E-2</v>
      </c>
      <c r="K19" s="22">
        <v>8.3333000000000004E-2</v>
      </c>
      <c r="L19" s="22">
        <v>8.3333000000000004E-2</v>
      </c>
      <c r="M19" s="22">
        <v>8.3333000000000004E-2</v>
      </c>
      <c r="N19" s="23">
        <v>8.3333000000000004E-2</v>
      </c>
    </row>
    <row r="20" spans="1:14" x14ac:dyDescent="0.25">
      <c r="A20" s="24" t="s">
        <v>25</v>
      </c>
      <c r="B20" s="25">
        <f>B12+B14+B16+B18</f>
        <v>0</v>
      </c>
      <c r="C20" s="26">
        <f>C16+C14+C12+C18</f>
        <v>0</v>
      </c>
      <c r="D20" s="26">
        <f t="shared" ref="D20:N20" si="4">D16+D14+D12+D18</f>
        <v>0</v>
      </c>
      <c r="E20" s="26">
        <f t="shared" si="4"/>
        <v>0</v>
      </c>
      <c r="F20" s="26">
        <f t="shared" si="4"/>
        <v>0</v>
      </c>
      <c r="G20" s="26">
        <f t="shared" si="4"/>
        <v>0</v>
      </c>
      <c r="H20" s="26">
        <f t="shared" si="4"/>
        <v>0</v>
      </c>
      <c r="I20" s="26">
        <f t="shared" si="4"/>
        <v>0</v>
      </c>
      <c r="J20" s="26">
        <f t="shared" si="4"/>
        <v>0</v>
      </c>
      <c r="K20" s="26">
        <f t="shared" si="4"/>
        <v>0</v>
      </c>
      <c r="L20" s="26">
        <f t="shared" si="4"/>
        <v>0</v>
      </c>
      <c r="M20" s="26">
        <f t="shared" si="4"/>
        <v>0</v>
      </c>
      <c r="N20" s="27">
        <f t="shared" si="4"/>
        <v>0</v>
      </c>
    </row>
    <row r="21" spans="1:14" x14ac:dyDescent="0.25">
      <c r="A21" s="28" t="s">
        <v>27</v>
      </c>
      <c r="B21" s="29"/>
      <c r="C21" s="30"/>
      <c r="D21" s="30">
        <f>C21</f>
        <v>0</v>
      </c>
      <c r="E21" s="30">
        <f t="shared" ref="E21:N21" si="5">D21</f>
        <v>0</v>
      </c>
      <c r="F21" s="30">
        <f t="shared" si="5"/>
        <v>0</v>
      </c>
      <c r="G21" s="30">
        <f t="shared" si="5"/>
        <v>0</v>
      </c>
      <c r="H21" s="30">
        <f t="shared" si="5"/>
        <v>0</v>
      </c>
      <c r="I21" s="30">
        <f t="shared" si="5"/>
        <v>0</v>
      </c>
      <c r="J21" s="30">
        <f t="shared" si="5"/>
        <v>0</v>
      </c>
      <c r="K21" s="30">
        <f t="shared" si="5"/>
        <v>0</v>
      </c>
      <c r="L21" s="30">
        <f t="shared" si="5"/>
        <v>0</v>
      </c>
      <c r="M21" s="30">
        <f t="shared" si="5"/>
        <v>0</v>
      </c>
      <c r="N21" s="31">
        <f t="shared" si="5"/>
        <v>0</v>
      </c>
    </row>
    <row r="22" spans="1:14" ht="15.75" thickBot="1" x14ac:dyDescent="0.3">
      <c r="A22" s="32" t="s">
        <v>26</v>
      </c>
      <c r="B22" s="33">
        <f>B20+B21</f>
        <v>0</v>
      </c>
      <c r="C22" s="34">
        <f>C20+C21</f>
        <v>0</v>
      </c>
      <c r="D22" s="34">
        <f t="shared" ref="D22:N22" si="6">D20+D21</f>
        <v>0</v>
      </c>
      <c r="E22" s="34">
        <f t="shared" si="6"/>
        <v>0</v>
      </c>
      <c r="F22" s="34">
        <f t="shared" si="6"/>
        <v>0</v>
      </c>
      <c r="G22" s="34">
        <f t="shared" si="6"/>
        <v>0</v>
      </c>
      <c r="H22" s="34">
        <f t="shared" si="6"/>
        <v>0</v>
      </c>
      <c r="I22" s="34">
        <f t="shared" si="6"/>
        <v>0</v>
      </c>
      <c r="J22" s="34">
        <f t="shared" si="6"/>
        <v>0</v>
      </c>
      <c r="K22" s="34">
        <f t="shared" si="6"/>
        <v>0</v>
      </c>
      <c r="L22" s="34">
        <f t="shared" si="6"/>
        <v>0</v>
      </c>
      <c r="M22" s="34">
        <f t="shared" si="6"/>
        <v>0</v>
      </c>
      <c r="N22" s="35">
        <f t="shared" si="6"/>
        <v>0</v>
      </c>
    </row>
  </sheetData>
  <mergeCells count="10">
    <mergeCell ref="B4:L4"/>
    <mergeCell ref="A16:A17"/>
    <mergeCell ref="A18:A19"/>
    <mergeCell ref="A3:N3"/>
    <mergeCell ref="A1:N1"/>
    <mergeCell ref="A2:N2"/>
    <mergeCell ref="A8:N9"/>
    <mergeCell ref="C10:N10"/>
    <mergeCell ref="A12:A13"/>
    <mergeCell ref="A14:A15"/>
  </mergeCells>
  <printOptions horizontalCentered="1"/>
  <pageMargins left="0" right="0" top="0.78740157480314965" bottom="0" header="0" footer="0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</dc:creator>
  <cp:lastModifiedBy>Usuário do Windows</cp:lastModifiedBy>
  <cp:lastPrinted>2018-11-21T18:37:53Z</cp:lastPrinted>
  <dcterms:created xsi:type="dcterms:W3CDTF">2018-11-21T16:44:42Z</dcterms:created>
  <dcterms:modified xsi:type="dcterms:W3CDTF">2019-05-28T14:39:34Z</dcterms:modified>
</cp:coreProperties>
</file>